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B0C041AD-C99B-496E-B884-FCF4FC0DD39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G23" i="1"/>
  <c r="I8" i="1"/>
  <c r="G24" i="1"/>
  <c r="I6" i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<sst xmlns="http://schemas.openxmlformats.org/spreadsheetml/2006/main" count="53" uniqueCount="46">
  <si>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</si>
  <si>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</si>
  <si>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</si>
  <si>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</si>
  <si>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</si>
  <si>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</si>
  <si>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</si>
  <si>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</si>
  <si>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</si>
  <si>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</si>
  <si>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</si>
  <si>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</si>
  <si>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</si>
  <si>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</si>
  <si>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</si>
  <si>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</si>
  <si>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</si>
  <si>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</si>
  <si>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</si>
  <si>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</si>
  <si>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</si>
  <si>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</si>
  <si>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</si>
  <si>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</si>
  <si>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</si>
  <si>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</si>
  <si>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</si>
  <si>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</si>
  <si>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</si>
  <si>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</si>
  <si>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</si>
  <si>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</si>
  <si>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</si>
  <si>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</si>
  <si>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</si>
  <si>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HASAN YILDIRIM</t>
  </si>
  <si>
    <t>GİDEN : HASAN YILDIRIM</t>
  </si>
  <si>
    <t xml:space="preserve">25 / MART / 2021     -- EGE-- </t>
  </si>
  <si>
    <t>ARMAĞAN TİC.</t>
  </si>
  <si>
    <t>MEHMET YARDIMCI</t>
  </si>
  <si>
    <t>SENET</t>
  </si>
  <si>
    <t>BAYTARLAR DEMİR</t>
  </si>
  <si>
    <t>ENES TURGUT-ZESAN</t>
  </si>
  <si>
    <t>OBA PROFİL</t>
  </si>
  <si>
    <t>HAKİKAT ÇATI</t>
  </si>
  <si>
    <t>HAVALE / SENET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</si>
</sst>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J10" sqref="J10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20" bestFit="1" customWidth="1"/>
    <col min="9" max="9" width="14.28515625" bestFit="1" customWidth="1"/>
    <col min="10" max="10" width="19.28515625" customWidth="1"/>
  </cols>
  <sheetData>
    <row r="1" spans="1:10" ht="19.5" thickBot="1" x14ac:dyDescent="0.35">
      <c r="A1" s="1" t="s">
        <v>36</v>
      </c>
      <c r="B1" s="77" t="s">
        <v>37</v>
      </c>
      <c r="C1" s="77"/>
      <c r="D1" s="78"/>
      <c r="E1" s="2"/>
      <c r="F1" s="56" t="s">
        <v>0</v>
      </c>
      <c r="G1" s="57"/>
      <c r="H1" s="58" t="s">
        <v>1</v>
      </c>
      <c r="I1" s="59">
        <v>44280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45</v>
      </c>
      <c r="I3" s="4" t="s">
        <v>9</v>
      </c>
      <c r="J3" s="60"/>
    </row>
    <row r="4" spans="1:10" ht="18.75" x14ac:dyDescent="0.3">
      <c r="A4" s="7" t="s">
        <v>38</v>
      </c>
      <c r="B4" s="54">
        <v>44279</v>
      </c>
      <c r="C4" s="8"/>
      <c r="D4" s="9">
        <v>3230</v>
      </c>
      <c r="E4" s="6"/>
      <c r="F4" s="7" t="str">
        <f>A4</f>
        <v>ARMAĞAN TİC.</v>
      </c>
      <c r="G4" s="10"/>
      <c r="H4" s="11">
        <v>3230</v>
      </c>
      <c r="I4" s="62">
        <f t="shared" ref="I4" si="0">D4-G4-H4</f>
        <v>0</v>
      </c>
      <c r="J4" s="57" t="s">
        <v>25</v>
      </c>
    </row>
    <row r="5" spans="1:10" ht="18.75" x14ac:dyDescent="0.3">
      <c r="A5" s="7" t="s">
        <v>39</v>
      </c>
      <c r="B5" s="54">
        <v>44279</v>
      </c>
      <c r="C5" s="8"/>
      <c r="D5" s="9">
        <v>7805.7</v>
      </c>
      <c r="E5" s="6"/>
      <c r="F5" s="7" t="str">
        <f t="shared" ref="F5:F15" si="1">A5</f>
        <v>MEHMET YARDIMCI</v>
      </c>
      <c r="G5" s="10"/>
      <c r="H5" s="12">
        <v>7800</v>
      </c>
      <c r="I5" s="62">
        <f>D5-G5-H5</f>
        <v>5.6999999999998181</v>
      </c>
      <c r="J5" s="57" t="s">
        <v>40</v>
      </c>
    </row>
    <row r="6" spans="1:10" ht="18.75" x14ac:dyDescent="0.3">
      <c r="A6" s="7" t="s">
        <v>41</v>
      </c>
      <c r="B6" s="54">
        <v>44279</v>
      </c>
      <c r="C6" s="8"/>
      <c r="D6" s="9">
        <v>12850</v>
      </c>
      <c r="E6" s="6"/>
      <c r="F6" s="7" t="str">
        <f t="shared" si="1"/>
        <v>BAYTARLAR DEMİR</v>
      </c>
      <c r="G6" s="10">
        <v>13680</v>
      </c>
      <c r="H6" s="12"/>
      <c r="I6" s="62">
        <f t="shared" ref="I6:I10" si="2">D6-G6-H6</f>
        <v>-830</v>
      </c>
      <c r="J6" s="57"/>
    </row>
    <row r="7" spans="1:10" ht="18.75" x14ac:dyDescent="0.3">
      <c r="A7" s="7" t="s">
        <v>42</v>
      </c>
      <c r="B7" s="54">
        <v>44279</v>
      </c>
      <c r="C7" s="8"/>
      <c r="D7" s="9">
        <v>2832</v>
      </c>
      <c r="E7" s="6"/>
      <c r="F7" s="7" t="str">
        <f t="shared" si="1"/>
        <v>ENES TURGUT-ZESAN</v>
      </c>
      <c r="G7" s="55">
        <v>2825</v>
      </c>
      <c r="H7" s="12"/>
      <c r="I7" s="62">
        <f t="shared" si="2"/>
        <v>7</v>
      </c>
      <c r="J7" s="57"/>
    </row>
    <row r="8" spans="1:10" ht="18.75" x14ac:dyDescent="0.3">
      <c r="A8" s="7" t="s">
        <v>43</v>
      </c>
      <c r="B8" s="54">
        <v>44279</v>
      </c>
      <c r="C8" s="8"/>
      <c r="D8" s="9">
        <v>5015</v>
      </c>
      <c r="E8" s="6"/>
      <c r="F8" s="7" t="str">
        <f t="shared" si="1"/>
        <v>OBA PROFİL</v>
      </c>
      <c r="G8" s="55"/>
      <c r="H8" s="11"/>
      <c r="I8" s="62">
        <f t="shared" si="2"/>
        <v>5015</v>
      </c>
      <c r="J8" s="57"/>
    </row>
    <row r="9" spans="1:10" ht="18.75" x14ac:dyDescent="0.3">
      <c r="A9" s="7" t="s">
        <v>44</v>
      </c>
      <c r="B9" s="54">
        <v>44279</v>
      </c>
      <c r="C9" s="8"/>
      <c r="D9" s="9">
        <v>1386.5</v>
      </c>
      <c r="E9" s="6"/>
      <c r="F9" s="7" t="str">
        <f t="shared" si="1"/>
        <v>HAKİKAT ÇATI</v>
      </c>
      <c r="G9" s="55"/>
      <c r="H9" s="11">
        <v>1386.5</v>
      </c>
      <c r="I9" s="62">
        <f t="shared" si="2"/>
        <v>0</v>
      </c>
      <c r="J9" s="57" t="s">
        <v>25</v>
      </c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300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33119.199999999997</v>
      </c>
      <c r="E19" s="21"/>
      <c r="F19" s="63" t="s">
        <v>10</v>
      </c>
      <c r="G19" s="64">
        <f>SUM(G4:G18)</f>
        <v>16805</v>
      </c>
      <c r="H19" s="65">
        <f>SUM(H4:H18)</f>
        <v>12416.5</v>
      </c>
      <c r="I19" s="66">
        <f>SUM(I4:I18)</f>
        <v>4197.7</v>
      </c>
      <c r="J19" s="67">
        <f>SUM(G19:I19)</f>
        <v>33419.199999999997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112196</v>
      </c>
      <c r="C22" s="4">
        <v>113362</v>
      </c>
      <c r="D22" s="25">
        <f>B22-C22</f>
        <v>-1166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f>G23+243.9</f>
        <v>673.9</v>
      </c>
      <c r="C23" s="29"/>
      <c r="D23" s="30">
        <f>B23/D22</f>
        <v>-0.57795883361921097</v>
      </c>
      <c r="F23" s="31" t="s">
        <v>19</v>
      </c>
      <c r="G23" s="32">
        <f>430</f>
        <v>430</v>
      </c>
      <c r="H23" s="32"/>
      <c r="I23" s="14"/>
    </row>
    <row r="24" spans="1:10" ht="19.5" thickBot="1" x14ac:dyDescent="0.3">
      <c r="A24" s="33" t="s">
        <v>20</v>
      </c>
      <c r="B24" s="34">
        <f>G30</f>
        <v>722.5</v>
      </c>
      <c r="C24" s="35">
        <f>D19</f>
        <v>33119.199999999997</v>
      </c>
      <c r="D24" s="36">
        <f>B24/C24</f>
        <v>2.1815140462330011E-2</v>
      </c>
      <c r="F24" s="37" t="s">
        <v>21</v>
      </c>
      <c r="G24" s="10">
        <f>36+69</f>
        <v>105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120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>
        <v>67.5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722.5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16082.5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722.5</v>
      </c>
    </row>
    <row r="34" spans="1:10" ht="18.75" x14ac:dyDescent="0.3">
      <c r="A34" s="68" t="s">
        <v>35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16082.5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2021-03-25T07:06:59Z</cp:lastPrinted>
  <dcterms:created xsi:type="dcterms:W3CDTF">2015-06-05T18:17:20Z</dcterms:created>
  <dcterms:modified xsi:type="dcterms:W3CDTF">2021-03-25T07:07:00Z</dcterms:modified>
</cp:coreProperties>
</file>